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E:\PPP\"/>
    </mc:Choice>
  </mc:AlternateContent>
  <xr:revisionPtr revIDLastSave="0" documentId="13_ncr:1_{2CCF63B8-6D6D-41A7-99D9-3221772F54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oan Comparis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C15" i="1" s="1"/>
  <c r="B14" i="1"/>
  <c r="B15" i="1" s="1"/>
  <c r="C17" i="1"/>
  <c r="B17" i="1"/>
  <c r="C16" i="1"/>
  <c r="B16" i="1"/>
  <c r="D17" i="1" l="1"/>
</calcChain>
</file>

<file path=xl/sharedStrings.xml><?xml version="1.0" encoding="utf-8"?>
<sst xmlns="http://schemas.openxmlformats.org/spreadsheetml/2006/main" count="29" uniqueCount="29">
  <si>
    <t>🏦 Loan Comparison Sheet (Banks vs NBFCs)</t>
  </si>
  <si>
    <t>Bank Offer</t>
  </si>
  <si>
    <t>NBFC Offer</t>
  </si>
  <si>
    <t>Better Option</t>
  </si>
  <si>
    <t>Formula/Notes</t>
  </si>
  <si>
    <t>Input Details</t>
  </si>
  <si>
    <t>Loan Amount</t>
  </si>
  <si>
    <t>Enter principal loan amount for each option</t>
  </si>
  <si>
    <t>Enter annual interest rate (in %)</t>
  </si>
  <si>
    <t>Loan Tenure (Years)</t>
  </si>
  <si>
    <t>Enter loan duration in years</t>
  </si>
  <si>
    <t>Processing Fee</t>
  </si>
  <si>
    <t>Enter one-time processing fee</t>
  </si>
  <si>
    <t>Calculated Results</t>
  </si>
  <si>
    <t>Monthly EMI</t>
  </si>
  <si>
    <t>PMT(rate/12, nper, -loan_amount)</t>
  </si>
  <si>
    <t>Total Repayment</t>
  </si>
  <si>
    <t>EMI * Tenure (months)</t>
  </si>
  <si>
    <t>Total Interest Paid</t>
  </si>
  <si>
    <t>Total Repayment - Principal</t>
  </si>
  <si>
    <t>Total Cost of Loan</t>
  </si>
  <si>
    <t>Compares total cost (including fees)</t>
  </si>
  <si>
    <t>Key Comparison Metric:</t>
  </si>
  <si>
    <t>The Total Cost of Loan (Row 14) shows the better offer including all fees.</t>
  </si>
  <si>
    <t>Annual Interest Rate(%)</t>
  </si>
  <si>
    <t>Attributes</t>
  </si>
  <si>
    <t>Enter values in Pink Color Cell</t>
  </si>
  <si>
    <t>Copyright</t>
  </si>
  <si>
    <t>www.RealEstateSmartly.com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</si>
</sst>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₹&quot;\ #,##0;[Red]&quot;₹&quot;\ \-#,##0"/>
    <numFmt numFmtId="164" formatCode="&quot;₹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2" fontId="2" fillId="2" borderId="1" xfId="1" applyNumberFormat="1" applyFont="1" applyFill="1" applyBorder="1"/>
    <xf numFmtId="1" fontId="0" fillId="0" borderId="1" xfId="0" applyNumberFormat="1" applyBorder="1"/>
    <xf numFmtId="164" fontId="0" fillId="0" borderId="1" xfId="0" applyNumberFormat="1" applyBorder="1"/>
    <xf numFmtId="6" fontId="0" fillId="0" borderId="1" xfId="0" applyNumberFormat="1" applyBorder="1"/>
    <xf numFmtId="0" fontId="2" fillId="0" borderId="2" xfId="0" applyFont="1" applyBorder="1"/>
    <xf numFmtId="0" fontId="0" fillId="0" borderId="8" xfId="0" applyBorder="1"/>
    <xf numFmtId="0" fontId="0" fillId="0" borderId="9" xfId="0" applyBorder="1"/>
    <xf numFmtId="164" fontId="0" fillId="0" borderId="11" xfId="0" applyNumberFormat="1" applyBorder="1"/>
    <xf numFmtId="0" fontId="0" fillId="0" borderId="12" xfId="0" applyBorder="1"/>
    <xf numFmtId="0" fontId="2" fillId="0" borderId="8" xfId="0" applyFont="1" applyBorder="1"/>
    <xf numFmtId="0" fontId="2" fillId="0" borderId="10" xfId="0" applyFont="1" applyBorder="1"/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5" borderId="11" xfId="0" applyFont="1" applyFill="1" applyBorder="1"/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4" fillId="0" borderId="0" xfId="2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ealestatesmartl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B23" sqref="B23"/>
    </sheetView>
  </sheetViews>
  <sheetFormatPr defaultRowHeight="14.4" x14ac:dyDescent="0.3"/>
  <cols>
    <col min="1" max="1" width="38.33203125" bestFit="1" customWidth="1"/>
    <col min="2" max="2" width="14.5546875" customWidth="1"/>
    <col min="3" max="3" width="15.88671875" customWidth="1"/>
    <col min="4" max="4" width="12.33203125" bestFit="1" customWidth="1"/>
    <col min="5" max="5" width="37.109375" bestFit="1" customWidth="1"/>
  </cols>
  <sheetData>
    <row r="1" spans="1:5" ht="18" x14ac:dyDescent="0.35">
      <c r="A1" s="18" t="s">
        <v>0</v>
      </c>
      <c r="B1" s="19"/>
      <c r="C1" s="19"/>
      <c r="D1" s="19"/>
      <c r="E1" s="20"/>
    </row>
    <row r="2" spans="1:5" x14ac:dyDescent="0.3">
      <c r="A2" s="8"/>
      <c r="B2" s="1"/>
      <c r="C2" s="1"/>
      <c r="D2" s="1"/>
      <c r="E2" s="9"/>
    </row>
    <row r="3" spans="1:5" ht="18.600000000000001" customHeight="1" x14ac:dyDescent="0.3">
      <c r="A3" s="14" t="s">
        <v>25</v>
      </c>
      <c r="B3" s="15" t="s">
        <v>1</v>
      </c>
      <c r="C3" s="15" t="s">
        <v>2</v>
      </c>
      <c r="D3" s="15" t="s">
        <v>3</v>
      </c>
      <c r="E3" s="16" t="s">
        <v>4</v>
      </c>
    </row>
    <row r="4" spans="1:5" x14ac:dyDescent="0.3">
      <c r="A4" s="8"/>
      <c r="B4" s="1"/>
      <c r="C4" s="1"/>
      <c r="D4" s="1"/>
      <c r="E4" s="9"/>
    </row>
    <row r="5" spans="1:5" x14ac:dyDescent="0.3">
      <c r="A5" s="26" t="s">
        <v>5</v>
      </c>
      <c r="B5" s="27"/>
      <c r="C5" s="27"/>
      <c r="D5" s="27"/>
      <c r="E5" s="28"/>
    </row>
    <row r="6" spans="1:5" x14ac:dyDescent="0.3">
      <c r="A6" s="8"/>
      <c r="B6" s="1"/>
      <c r="C6" s="1"/>
      <c r="D6" s="1"/>
      <c r="E6" s="9"/>
    </row>
    <row r="7" spans="1:5" x14ac:dyDescent="0.3">
      <c r="A7" s="12" t="s">
        <v>6</v>
      </c>
      <c r="B7" s="2">
        <v>100000</v>
      </c>
      <c r="C7" s="2">
        <v>100000</v>
      </c>
      <c r="D7" s="1"/>
      <c r="E7" s="9" t="s">
        <v>7</v>
      </c>
    </row>
    <row r="8" spans="1:5" x14ac:dyDescent="0.3">
      <c r="A8" s="12" t="s">
        <v>24</v>
      </c>
      <c r="B8" s="3">
        <v>8</v>
      </c>
      <c r="C8" s="3">
        <v>9</v>
      </c>
      <c r="D8" s="1"/>
      <c r="E8" s="9" t="s">
        <v>8</v>
      </c>
    </row>
    <row r="9" spans="1:5" x14ac:dyDescent="0.3">
      <c r="A9" s="12" t="s">
        <v>9</v>
      </c>
      <c r="B9" s="2">
        <v>20</v>
      </c>
      <c r="C9" s="2">
        <v>20</v>
      </c>
      <c r="D9" s="1"/>
      <c r="E9" s="9" t="s">
        <v>10</v>
      </c>
    </row>
    <row r="10" spans="1:5" x14ac:dyDescent="0.3">
      <c r="A10" s="12" t="s">
        <v>11</v>
      </c>
      <c r="B10" s="2">
        <v>10000</v>
      </c>
      <c r="C10" s="2">
        <v>10000</v>
      </c>
      <c r="D10" s="1"/>
      <c r="E10" s="9" t="s">
        <v>12</v>
      </c>
    </row>
    <row r="11" spans="1:5" x14ac:dyDescent="0.3">
      <c r="A11" s="8"/>
      <c r="B11" s="1"/>
      <c r="C11" s="1"/>
      <c r="D11" s="1"/>
      <c r="E11" s="9"/>
    </row>
    <row r="12" spans="1:5" x14ac:dyDescent="0.3">
      <c r="A12" s="26" t="s">
        <v>13</v>
      </c>
      <c r="B12" s="27"/>
      <c r="C12" s="27"/>
      <c r="D12" s="27"/>
      <c r="E12" s="28"/>
    </row>
    <row r="13" spans="1:5" x14ac:dyDescent="0.3">
      <c r="A13" s="8"/>
      <c r="B13" s="1"/>
      <c r="C13" s="1"/>
      <c r="D13" s="1"/>
      <c r="E13" s="9"/>
    </row>
    <row r="14" spans="1:5" x14ac:dyDescent="0.3">
      <c r="A14" s="12" t="s">
        <v>14</v>
      </c>
      <c r="B14" s="4">
        <f>PMT(B8/(12*100),B9*12,-B7)</f>
        <v>836.44006899346277</v>
      </c>
      <c r="C14" s="4">
        <f>PMT(C8/(12*100),C9*12,-C7)</f>
        <v>899.72595585017302</v>
      </c>
      <c r="D14" s="1"/>
      <c r="E14" s="9" t="s">
        <v>15</v>
      </c>
    </row>
    <row r="15" spans="1:5" x14ac:dyDescent="0.3">
      <c r="A15" s="12" t="s">
        <v>16</v>
      </c>
      <c r="B15" s="5">
        <f>B14*B9*12</f>
        <v>200745.61655843107</v>
      </c>
      <c r="C15" s="6">
        <f>C14*B9*12</f>
        <v>215934.22940404151</v>
      </c>
      <c r="D15" s="1"/>
      <c r="E15" s="9" t="s">
        <v>17</v>
      </c>
    </row>
    <row r="16" spans="1:5" x14ac:dyDescent="0.3">
      <c r="A16" s="12" t="s">
        <v>18</v>
      </c>
      <c r="B16" s="5">
        <f>B13-B7</f>
        <v>-100000</v>
      </c>
      <c r="C16" s="5">
        <f>C13-C7</f>
        <v>-100000</v>
      </c>
      <c r="D16" s="1"/>
      <c r="E16" s="9" t="s">
        <v>19</v>
      </c>
    </row>
    <row r="17" spans="1:5" ht="18.600000000000001" thickBot="1" x14ac:dyDescent="0.4">
      <c r="A17" s="13" t="s">
        <v>20</v>
      </c>
      <c r="B17" s="10">
        <f>B13+B10</f>
        <v>10000</v>
      </c>
      <c r="C17" s="10">
        <f>C13+C10</f>
        <v>10000</v>
      </c>
      <c r="D17" s="17" t="str">
        <f>IF(B14&lt;C14, "Bank Offer", "NBFC Offer")</f>
        <v>Bank Offer</v>
      </c>
      <c r="E17" s="11" t="s">
        <v>21</v>
      </c>
    </row>
    <row r="18" spans="1:5" ht="15" thickBot="1" x14ac:dyDescent="0.35"/>
    <row r="19" spans="1:5" ht="15" thickBot="1" x14ac:dyDescent="0.35">
      <c r="A19" s="7" t="s">
        <v>22</v>
      </c>
      <c r="B19" s="21" t="s">
        <v>23</v>
      </c>
      <c r="C19" s="21"/>
      <c r="D19" s="21"/>
      <c r="E19" s="22"/>
    </row>
    <row r="20" spans="1:5" ht="15" thickBot="1" x14ac:dyDescent="0.35">
      <c r="A20" s="23" t="s">
        <v>26</v>
      </c>
      <c r="B20" s="24"/>
      <c r="C20" s="24"/>
      <c r="D20" s="24"/>
      <c r="E20" s="25"/>
    </row>
    <row r="23" spans="1:5" x14ac:dyDescent="0.3">
      <c r="A23" t="s">
        <v>27</v>
      </c>
      <c r="B23" s="29" t="s">
        <v>28</v>
      </c>
    </row>
  </sheetData>
  <mergeCells count="5">
    <mergeCell ref="A1:E1"/>
    <mergeCell ref="B19:E19"/>
    <mergeCell ref="A20:E20"/>
    <mergeCell ref="A5:E5"/>
    <mergeCell ref="A12:E12"/>
  </mergeCells>
  <hyperlinks>
    <hyperlink ref="B23" r:id="rId1" xr:uid="{479E1898-F036-46E6-AE41-65005C43887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SISC India</cp:lastModifiedBy>
  <dcterms:created xsi:type="dcterms:W3CDTF">2025-10-28T13:56:14Z</dcterms:created>
  <dcterms:modified xsi:type="dcterms:W3CDTF">2025-12-03T16:40:05Z</dcterms:modified>
</cp:coreProperties>
</file>